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2982\Downloads\"/>
    </mc:Choice>
  </mc:AlternateContent>
  <xr:revisionPtr revIDLastSave="0" documentId="13_ncr:1_{308E0221-447F-466A-8E9C-F398E8B0E9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4" i="1" l="1"/>
  <c r="Y574" i="1"/>
  <c r="AA574" i="1" s="1"/>
  <c r="S574" i="1"/>
  <c r="R574" i="1"/>
  <c r="T574" i="1" s="1"/>
  <c r="L574" i="1"/>
  <c r="K574" i="1"/>
  <c r="E574" i="1"/>
  <c r="D574" i="1"/>
  <c r="F574" i="1" s="1"/>
  <c r="M574" i="1" l="1"/>
  <c r="Z573" i="1"/>
  <c r="Y573" i="1"/>
  <c r="AA573" i="1" s="1"/>
  <c r="S573" i="1"/>
  <c r="R573" i="1"/>
  <c r="T573" i="1" s="1"/>
  <c r="L573" i="1"/>
  <c r="K573" i="1"/>
  <c r="M573" i="1" s="1"/>
  <c r="E573" i="1"/>
  <c r="D573" i="1"/>
  <c r="F573" i="1" s="1"/>
  <c r="Z572" i="1" l="1"/>
  <c r="Y572" i="1"/>
  <c r="S572" i="1"/>
  <c r="R572" i="1"/>
  <c r="T572" i="1" s="1"/>
  <c r="L572" i="1"/>
  <c r="K572" i="1"/>
  <c r="E572" i="1"/>
  <c r="D572" i="1"/>
  <c r="M572" i="1" l="1"/>
  <c r="AA572" i="1"/>
  <c r="F572" i="1"/>
  <c r="Z571" i="1"/>
  <c r="Y571" i="1"/>
  <c r="AA571" i="1" s="1"/>
  <c r="S571" i="1"/>
  <c r="R571" i="1"/>
  <c r="L571" i="1"/>
  <c r="K571" i="1"/>
  <c r="E571" i="1"/>
  <c r="D571" i="1"/>
  <c r="M571" i="1" l="1"/>
  <c r="T571" i="1"/>
  <c r="F571" i="1"/>
  <c r="Z570" i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AA567" i="1" s="1"/>
  <c r="S567" i="1"/>
  <c r="R567" i="1"/>
  <c r="L567" i="1"/>
  <c r="K567" i="1"/>
  <c r="E567" i="1"/>
  <c r="D567" i="1"/>
  <c r="F567" i="1" l="1"/>
  <c r="M567" i="1"/>
  <c r="T567" i="1"/>
  <c r="Z566" i="1"/>
  <c r="Y566" i="1"/>
  <c r="S566" i="1"/>
  <c r="R566" i="1"/>
  <c r="T566" i="1" s="1"/>
  <c r="L566" i="1"/>
  <c r="K566" i="1"/>
  <c r="E566" i="1"/>
  <c r="D566" i="1"/>
  <c r="F566" i="1" s="1"/>
  <c r="M566" i="1" l="1"/>
  <c r="AA566" i="1"/>
  <c r="Z565" i="1"/>
  <c r="Y565" i="1"/>
  <c r="S565" i="1"/>
  <c r="R565" i="1"/>
  <c r="L565" i="1"/>
  <c r="K565" i="1"/>
  <c r="E565" i="1"/>
  <c r="D565" i="1"/>
  <c r="F565" i="1" l="1"/>
  <c r="AA565" i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T577" i="1" l="1"/>
  <c r="AA198" i="1"/>
  <c r="AA577" i="1"/>
  <c r="M577" i="1"/>
  <c r="T160" i="1"/>
  <c r="AA19" i="1"/>
  <c r="T161" i="1"/>
  <c r="T153" i="1"/>
  <c r="AA159" i="1"/>
  <c r="T121" i="1"/>
  <c r="M70" i="1"/>
  <c r="AA63" i="1"/>
  <c r="F432" i="1"/>
  <c r="M26" i="1"/>
  <c r="F400" i="1"/>
  <c r="F577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<sst xmlns="http://schemas.openxmlformats.org/spreadsheetml/2006/main" count="44" uniqueCount="15">
  <si>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</si>
  <si>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</si>
  <si>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</si>
  <si>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</si>
  <si>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</si>
  <si>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</si>
  <si>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</si>
  <si>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</si>
  <si>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</si>
  <si>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</si>
  <si>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</si>
  <si>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</si>
  <si>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</si>
  <si>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</si>
  <si>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02nd Aug 2021 to 01st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</si>
</sst>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0"/>
  <sheetViews>
    <sheetView showGridLines="0" tabSelected="1" workbookViewId="0">
      <pane ySplit="2" topLeftCell="A566" activePane="bottomLeft" state="frozen"/>
      <selection pane="bottomLeft" activeCell="A577" sqref="A577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3" t="s">
        <v>3</v>
      </c>
      <c r="B1" s="34" t="s">
        <v>2</v>
      </c>
      <c r="C1" s="34"/>
      <c r="D1" s="34" t="s">
        <v>0</v>
      </c>
      <c r="E1" s="34"/>
      <c r="F1" s="32" t="s">
        <v>1</v>
      </c>
      <c r="H1" s="33" t="s">
        <v>3</v>
      </c>
      <c r="I1" s="34" t="s">
        <v>2</v>
      </c>
      <c r="J1" s="34"/>
      <c r="K1" s="34" t="s">
        <v>0</v>
      </c>
      <c r="L1" s="34"/>
      <c r="M1" s="32" t="s">
        <v>1</v>
      </c>
      <c r="O1" s="33" t="s">
        <v>3</v>
      </c>
      <c r="P1" s="34" t="s">
        <v>2</v>
      </c>
      <c r="Q1" s="34"/>
      <c r="R1" s="34" t="s">
        <v>0</v>
      </c>
      <c r="S1" s="34"/>
      <c r="T1" s="32" t="s">
        <v>1</v>
      </c>
      <c r="V1" s="33" t="s">
        <v>3</v>
      </c>
      <c r="W1" s="34" t="s">
        <v>2</v>
      </c>
      <c r="X1" s="34"/>
      <c r="Y1" s="34" t="s">
        <v>0</v>
      </c>
      <c r="Z1" s="34"/>
      <c r="AA1" s="32" t="s">
        <v>1</v>
      </c>
    </row>
    <row r="2" spans="1:27" ht="57.5" x14ac:dyDescent="0.35">
      <c r="A2" s="33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2"/>
      <c r="H2" s="33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2"/>
      <c r="O2" s="33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2"/>
      <c r="V2" s="33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2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4" si="165">I567/I566-1</f>
        <v>5.7317334476107984E-3</v>
      </c>
      <c r="L567" s="23">
        <f t="shared" ref="L567:L574" si="166">J567/J566-1</f>
        <v>5.739337348793061E-3</v>
      </c>
      <c r="M567" s="24">
        <f t="shared" ref="M567:M574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4" si="168">P567/P566-1</f>
        <v>1.4837480514981793E-2</v>
      </c>
      <c r="S567" s="23">
        <f t="shared" ref="S567:S574" si="169">Q567/Q566-1</f>
        <v>1.4862618734305277E-2</v>
      </c>
      <c r="T567" s="24">
        <f t="shared" ref="T567:T574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4" si="171">W567/W566-1</f>
        <v>1.4814814814814836E-2</v>
      </c>
      <c r="Z567" s="23">
        <f t="shared" ref="Z567:Z574" si="172">X567/X566-1</f>
        <v>1.4862618734305277E-2</v>
      </c>
      <c r="AA567" s="24">
        <f t="shared" ref="AA567:AA574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0">
        <v>44769</v>
      </c>
      <c r="B571" s="21">
        <v>19.001000000000001</v>
      </c>
      <c r="C571" s="22">
        <v>24114.41</v>
      </c>
      <c r="D571" s="23">
        <f t="shared" ref="D571" si="183">B571/B570-1</f>
        <v>9.6710771029280274E-3</v>
      </c>
      <c r="E571" s="23">
        <f t="shared" ref="E571" si="184">C571/C570-1</f>
        <v>9.7206043314159718E-3</v>
      </c>
      <c r="F571" s="24">
        <f t="shared" ref="F571" si="185">+D571-E571</f>
        <v>-4.9527228487944441E-5</v>
      </c>
      <c r="G571" s="25"/>
      <c r="H571" s="20">
        <v>44769</v>
      </c>
      <c r="I571" s="21">
        <v>18.817</v>
      </c>
      <c r="J571" s="22">
        <v>24114.41</v>
      </c>
      <c r="K571" s="23">
        <f t="shared" si="165"/>
        <v>9.6582067929387172E-3</v>
      </c>
      <c r="L571" s="23">
        <f t="shared" si="166"/>
        <v>9.7206043314159718E-3</v>
      </c>
      <c r="M571" s="24">
        <f t="shared" si="167"/>
        <v>-6.2397538477254599E-5</v>
      </c>
      <c r="N571" s="25"/>
      <c r="O571" s="20">
        <v>44769</v>
      </c>
      <c r="P571" s="21">
        <v>17.414999999999999</v>
      </c>
      <c r="Q571" s="22">
        <v>55996.23</v>
      </c>
      <c r="R571" s="23">
        <f t="shared" si="168"/>
        <v>8.1625564432092901E-3</v>
      </c>
      <c r="S571" s="23">
        <f t="shared" si="169"/>
        <v>8.2233350636331526E-3</v>
      </c>
      <c r="T571" s="24">
        <f t="shared" si="170"/>
        <v>-6.0778620423862506E-5</v>
      </c>
      <c r="U571" s="25"/>
      <c r="V571" s="20">
        <v>44769</v>
      </c>
      <c r="W571" s="21">
        <v>17.236999999999998</v>
      </c>
      <c r="X571" s="22">
        <v>55996.23</v>
      </c>
      <c r="Y571" s="23">
        <f t="shared" si="171"/>
        <v>8.1296058018480721E-3</v>
      </c>
      <c r="Z571" s="23">
        <f t="shared" si="172"/>
        <v>8.2233350636331526E-3</v>
      </c>
      <c r="AA571" s="24">
        <f t="shared" si="173"/>
        <v>-9.3729261785080453E-5</v>
      </c>
    </row>
    <row r="572" spans="1:27" x14ac:dyDescent="0.35">
      <c r="A572" s="20">
        <v>44770</v>
      </c>
      <c r="B572" s="21">
        <v>19.329000000000001</v>
      </c>
      <c r="C572" s="22">
        <v>24531.38</v>
      </c>
      <c r="D572" s="23">
        <f t="shared" ref="D572" si="186">B572/B571-1</f>
        <v>1.7262249355296966E-2</v>
      </c>
      <c r="E572" s="23">
        <f t="shared" ref="E572" si="187">C572/C571-1</f>
        <v>1.7291320832647505E-2</v>
      </c>
      <c r="F572" s="24">
        <f t="shared" ref="F572" si="188">+D572-E572</f>
        <v>-2.907147735053961E-5</v>
      </c>
      <c r="G572" s="25"/>
      <c r="H572" s="20">
        <v>44770</v>
      </c>
      <c r="I572" s="21">
        <v>19.140999999999998</v>
      </c>
      <c r="J572" s="22">
        <v>24531.38</v>
      </c>
      <c r="K572" s="23">
        <f t="shared" si="165"/>
        <v>1.7218472657702932E-2</v>
      </c>
      <c r="L572" s="23">
        <f t="shared" si="166"/>
        <v>1.7291320832647505E-2</v>
      </c>
      <c r="M572" s="24">
        <f t="shared" si="167"/>
        <v>-7.2848174944573074E-5</v>
      </c>
      <c r="N572" s="25"/>
      <c r="O572" s="20">
        <v>44770</v>
      </c>
      <c r="P572" s="21">
        <v>17.623999999999999</v>
      </c>
      <c r="Q572" s="22">
        <v>56668.07</v>
      </c>
      <c r="R572" s="23">
        <f t="shared" si="168"/>
        <v>1.2001148435256903E-2</v>
      </c>
      <c r="S572" s="23">
        <f t="shared" si="169"/>
        <v>1.1997950576315475E-2</v>
      </c>
      <c r="T572" s="24">
        <f t="shared" si="170"/>
        <v>3.1978589414283221E-6</v>
      </c>
      <c r="U572" s="25"/>
      <c r="V572" s="20">
        <v>44770</v>
      </c>
      <c r="W572" s="21">
        <v>17.443000000000001</v>
      </c>
      <c r="X572" s="22">
        <v>56668.07</v>
      </c>
      <c r="Y572" s="23">
        <f t="shared" si="171"/>
        <v>1.195103556303323E-2</v>
      </c>
      <c r="Z572" s="23">
        <f t="shared" si="172"/>
        <v>1.1997950576315475E-2</v>
      </c>
      <c r="AA572" s="24">
        <f t="shared" si="173"/>
        <v>-4.69150132822449E-5</v>
      </c>
    </row>
    <row r="573" spans="1:27" x14ac:dyDescent="0.35">
      <c r="A573" s="20">
        <v>44771</v>
      </c>
      <c r="B573" s="21">
        <v>19.588999999999999</v>
      </c>
      <c r="C573" s="22">
        <v>24862.7</v>
      </c>
      <c r="D573" s="23">
        <f t="shared" ref="D573" si="189">B573/B572-1</f>
        <v>1.3451290806560046E-2</v>
      </c>
      <c r="E573" s="23">
        <f t="shared" ref="E573" si="190">C573/C572-1</f>
        <v>1.3505966643539757E-2</v>
      </c>
      <c r="F573" s="24">
        <f t="shared" ref="F573" si="191">+D573-E573</f>
        <v>-5.4675836979711789E-5</v>
      </c>
      <c r="G573" s="25"/>
      <c r="H573" s="20">
        <v>44771</v>
      </c>
      <c r="I573" s="21">
        <v>19.399000000000001</v>
      </c>
      <c r="J573" s="22">
        <v>24862.7</v>
      </c>
      <c r="K573" s="23">
        <f t="shared" si="165"/>
        <v>1.3478919596677352E-2</v>
      </c>
      <c r="L573" s="23">
        <f t="shared" si="166"/>
        <v>1.3505966643539757E-2</v>
      </c>
      <c r="M573" s="24">
        <f t="shared" si="167"/>
        <v>-2.7047046862405111E-5</v>
      </c>
      <c r="N573" s="25"/>
      <c r="O573" s="20">
        <v>44771</v>
      </c>
      <c r="P573" s="21">
        <v>17.843</v>
      </c>
      <c r="Q573" s="22">
        <v>57381.42</v>
      </c>
      <c r="R573" s="23">
        <f t="shared" si="168"/>
        <v>1.24262369496142E-2</v>
      </c>
      <c r="S573" s="23">
        <f t="shared" si="169"/>
        <v>1.2588217668256574E-2</v>
      </c>
      <c r="T573" s="24">
        <f t="shared" si="170"/>
        <v>-1.6198071864237384E-4</v>
      </c>
      <c r="U573" s="25"/>
      <c r="V573" s="20">
        <v>44771</v>
      </c>
      <c r="W573" s="21">
        <v>17.66</v>
      </c>
      <c r="X573" s="22">
        <v>57381.42</v>
      </c>
      <c r="Y573" s="23">
        <f t="shared" si="171"/>
        <v>1.2440520552657208E-2</v>
      </c>
      <c r="Z573" s="23">
        <f t="shared" si="172"/>
        <v>1.2588217668256574E-2</v>
      </c>
      <c r="AA573" s="24">
        <f t="shared" si="173"/>
        <v>-1.476971155993656E-4</v>
      </c>
    </row>
    <row r="574" spans="1:27" x14ac:dyDescent="0.35">
      <c r="A574" s="20">
        <v>44774</v>
      </c>
      <c r="B574" s="21">
        <v>19.797999999999998</v>
      </c>
      <c r="C574" s="22">
        <v>25128.57</v>
      </c>
      <c r="D574" s="23">
        <f t="shared" ref="D574" si="192">B574/B573-1</f>
        <v>1.0669253152279401E-2</v>
      </c>
      <c r="E574" s="23">
        <f t="shared" ref="E574" si="193">C574/C573-1</f>
        <v>1.06935288605019E-2</v>
      </c>
      <c r="F574" s="24">
        <f t="shared" ref="F574" si="194">+D574-E574</f>
        <v>-2.4275708222498693E-5</v>
      </c>
      <c r="G574" s="25"/>
      <c r="H574" s="20">
        <v>44774</v>
      </c>
      <c r="I574" s="21">
        <v>19.605</v>
      </c>
      <c r="J574" s="22">
        <v>25128.57</v>
      </c>
      <c r="K574" s="23">
        <f t="shared" si="165"/>
        <v>1.061910407752964E-2</v>
      </c>
      <c r="L574" s="23">
        <f t="shared" si="166"/>
        <v>1.06935288605019E-2</v>
      </c>
      <c r="M574" s="24">
        <f t="shared" si="167"/>
        <v>-7.4424782972259962E-5</v>
      </c>
      <c r="N574" s="25"/>
      <c r="O574" s="20">
        <v>44774</v>
      </c>
      <c r="P574" s="21">
        <v>18.103000000000002</v>
      </c>
      <c r="Q574" s="22">
        <v>58223.24</v>
      </c>
      <c r="R574" s="23">
        <f t="shared" si="168"/>
        <v>1.4571540660202942E-2</v>
      </c>
      <c r="S574" s="23">
        <f t="shared" si="169"/>
        <v>1.4670602435422397E-2</v>
      </c>
      <c r="T574" s="24">
        <f t="shared" si="170"/>
        <v>-9.9061775219455583E-5</v>
      </c>
      <c r="U574" s="25"/>
      <c r="V574" s="20">
        <v>44774</v>
      </c>
      <c r="W574" s="21">
        <v>17.917000000000002</v>
      </c>
      <c r="X574" s="22">
        <v>58223.24</v>
      </c>
      <c r="Y574" s="23">
        <f t="shared" si="171"/>
        <v>1.4552661381653564E-2</v>
      </c>
      <c r="Z574" s="23">
        <f t="shared" si="172"/>
        <v>1.4670602435422397E-2</v>
      </c>
      <c r="AA574" s="24">
        <f t="shared" si="173"/>
        <v>-1.1794105376883302E-4</v>
      </c>
    </row>
    <row r="575" spans="1:27" x14ac:dyDescent="0.35">
      <c r="A575" s="26"/>
      <c r="B575" s="28"/>
      <c r="C575" s="29"/>
      <c r="D575" s="30"/>
      <c r="E575" s="30"/>
      <c r="F575" s="31"/>
      <c r="G575" s="25"/>
      <c r="H575" s="26"/>
      <c r="I575" s="28"/>
      <c r="J575" s="29"/>
      <c r="K575" s="30"/>
      <c r="L575" s="30"/>
      <c r="M575" s="31"/>
      <c r="N575" s="25"/>
      <c r="O575" s="26"/>
      <c r="P575" s="28"/>
      <c r="Q575" s="29"/>
      <c r="R575" s="30"/>
      <c r="S575" s="30"/>
      <c r="T575" s="31"/>
      <c r="U575" s="25"/>
      <c r="V575" s="26"/>
      <c r="W575" s="28"/>
      <c r="X575" s="29"/>
      <c r="Y575" s="30"/>
      <c r="Z575" s="30"/>
      <c r="AA575" s="31"/>
    </row>
    <row r="577" spans="1:27" ht="29" x14ac:dyDescent="0.35">
      <c r="A577" s="14" t="s">
        <v>6</v>
      </c>
      <c r="B577" s="15" t="s">
        <v>7</v>
      </c>
      <c r="C577" s="16" t="s">
        <v>14</v>
      </c>
      <c r="D577" s="17"/>
      <c r="E577" s="18"/>
      <c r="F577" s="19">
        <f>STDEVP(F326:F574)*SQRT(250)</f>
        <v>1.0050434110336619E-3</v>
      </c>
      <c r="H577" s="14" t="s">
        <v>6</v>
      </c>
      <c r="I577" s="15" t="s">
        <v>7</v>
      </c>
      <c r="J577" s="16" t="s">
        <v>14</v>
      </c>
      <c r="K577" s="17"/>
      <c r="L577" s="18"/>
      <c r="M577" s="19">
        <f>STDEVP(M326:M574)*SQRT(250)</f>
        <v>1.0389288159074748E-3</v>
      </c>
      <c r="O577" s="14" t="s">
        <v>6</v>
      </c>
      <c r="P577" s="15" t="s">
        <v>7</v>
      </c>
      <c r="Q577" s="16" t="s">
        <v>14</v>
      </c>
      <c r="R577" s="17"/>
      <c r="S577" s="18"/>
      <c r="T577" s="19">
        <f>STDEVP(T326:T574)*SQRT(250)</f>
        <v>1.562333383986362E-3</v>
      </c>
      <c r="V577" s="14" t="s">
        <v>6</v>
      </c>
      <c r="W577" s="15" t="s">
        <v>7</v>
      </c>
      <c r="X577" s="16" t="s">
        <v>14</v>
      </c>
      <c r="Y577" s="17"/>
      <c r="Z577" s="18"/>
      <c r="AA577" s="19">
        <f>STDEVP(AA326:AA574)*SQRT(250)</f>
        <v>1.5119581314091174E-3</v>
      </c>
    </row>
    <row r="579" spans="1:27" x14ac:dyDescent="0.35">
      <c r="A579" t="s">
        <v>8</v>
      </c>
      <c r="H579" t="s">
        <v>8</v>
      </c>
      <c r="O579" t="s">
        <v>8</v>
      </c>
      <c r="V579" t="s">
        <v>8</v>
      </c>
    </row>
    <row r="580" spans="1:27" x14ac:dyDescent="0.35">
      <c r="A580" t="s">
        <v>9</v>
      </c>
      <c r="H580" t="s">
        <v>9</v>
      </c>
      <c r="O580" t="s">
        <v>9</v>
      </c>
      <c r="V580" t="s">
        <v>9</v>
      </c>
    </row>
  </sheetData>
  <mergeCells count="16">
    <mergeCell ref="A1:A2"/>
    <mergeCell ref="B1:C1"/>
    <mergeCell ref="D1:E1"/>
    <mergeCell ref="F1:F2"/>
    <mergeCell ref="O1:O2"/>
    <mergeCell ref="P1:Q1"/>
    <mergeCell ref="R1:S1"/>
    <mergeCell ref="H1:H2"/>
    <mergeCell ref="I1:J1"/>
    <mergeCell ref="K1:L1"/>
    <mergeCell ref="M1:M2"/>
    <mergeCell ref="T1:T2"/>
    <mergeCell ref="V1:V2"/>
    <mergeCell ref="W1:X1"/>
    <mergeCell ref="Y1:Z1"/>
    <mergeCell ref="AA1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2022-08-02T06:40:41Z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